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workbook.xml" ContentType="application/vnd.openxmlformats-officedocument.spreadsheetml.sheet.main+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45" windowWidth="18855" windowHeight="11985"/>
  </bookViews>
  <sheets>
    <sheet name="Folha 1" sheetId="1" r:id="rId1"/>
  </sheets>
  <calcPr calcId="124519"/>
</workbook>
</file>

<file path=xl/sharedStrings.xml><?xml version="1.0" encoding="utf-8"?>
<sst xmlns="http://schemas.openxmlformats.org/spreadsheetml/2006/main" count="49" uniqueCount="49">
  <si>
    <t xml:space="preserve"/>
  </si>
  <si>
    <t xml:space="preserve">RSB050</t>
  </si>
  <si>
    <t xml:space="preserve">m²</t>
  </si>
  <si>
    <t xml:space="preserve">Soleira seca. Sistema "PLACO".</t>
  </si>
  <si>
    <r>
      <rPr>
        <sz val="8.25"/>
        <color rgb="FF000000"/>
        <rFont val="Arial"/>
        <family val="2"/>
      </rPr>
      <t xml:space="preserve">Soleira seca. Sistema Placo Force Floor "PLACO", constituído por: barreira de vapor constituída por filme de polietileno de 0,2 mm de espessura; painel rígido de lã mineral, segundo EN 13162, não revestido, de 20 mm de espessura, resistência térmica 0,45 m²°C/W, condutibilidade térmica 0,041 W/(m°C); placa de soleira seca, Solera Rigidur 20 "PLACO", de 20 mm de espessura, com os bordos longitudinais macho-fêmea composta por duas placas de gesso laminado reforçado com fibras, coladas em fábrica, de 10 mm. Inclusive banda estanque autocolante, Banda 45 "PLACO", adesivo Rigidur Nature Line Suelo "PLACO", para a vedação de juntas entre placas e parafusos para a fixação das placas. O preço não inclui a superfície suporte.</t>
    </r>
    <r>
      <rPr>
        <sz val="8.25"/>
        <color rgb="FF000000"/>
        <rFont val="Arial"/>
        <family val="2"/>
      </rPr>
      <t xml:space="preserve">
</t>
    </r>
  </si>
  <si>
    <t xml:space="preserve">Unitário</t>
  </si>
  <si>
    <t xml:space="preserve">Ud</t>
  </si>
  <si>
    <t xml:space="preserve">Descrição</t>
  </si>
  <si>
    <t xml:space="preserve">Rend.</t>
  </si>
  <si>
    <t xml:space="preserve">Preço unitário</t>
  </si>
  <si>
    <t xml:space="preserve">Importância</t>
  </si>
  <si>
    <t xml:space="preserve">mt15mbv100a</t>
  </si>
  <si>
    <t xml:space="preserve">m²</t>
  </si>
  <si>
    <t xml:space="preserve">Filme de polietileno, de 0,2 mm de espessura.</t>
  </si>
  <si>
    <t xml:space="preserve">mt12plj020c</t>
  </si>
  <si>
    <t xml:space="preserve">m</t>
  </si>
  <si>
    <t xml:space="preserve">Banda estanque autocolante, Banda 45 "PLACO", de espuma de polietileno de células fechadas, de 3 mm de espessura e 45 mm de largura, para a estanquidade e isolamento do perímetro em soleiras.</t>
  </si>
  <si>
    <t xml:space="preserve">mt16lra012a</t>
  </si>
  <si>
    <t xml:space="preserve">m²</t>
  </si>
  <si>
    <t xml:space="preserve">Painel rígido de lã mineral, segundo EN 13162, não revestido, de 20 mm de espessura, resistência térmica 0,45 m²°C/W, condutibilidade térmica 0,041 W/(m°C), Euroclasse A1 de reacção ao fogo segundo NP EN 13501-1, densidade 90 kg/m³, calor específico 840 J/kgK, capacidade de absorção de água a curto prazo &lt;=1 kg/m² e factor de resistência à difusão do vapor de água 1,3.</t>
  </si>
  <si>
    <t xml:space="preserve">mt12pss010a</t>
  </si>
  <si>
    <t xml:space="preserve">m²</t>
  </si>
  <si>
    <t xml:space="preserve">Placa de soleira seca, Solera Rigidur 20 "PLACO", de 20 mm de espessura, com os bordos longitudinais macho-fêmea composta por duas placas de gesso laminado reforçado com fibras, coladas em fábrica, de 10 mm.</t>
  </si>
  <si>
    <t xml:space="preserve">mt12pss020a</t>
  </si>
  <si>
    <t xml:space="preserve">kg</t>
  </si>
  <si>
    <t xml:space="preserve">Adesivo Rigidur Nature Line Suelo "PLACO".</t>
  </si>
  <si>
    <t xml:space="preserve">mt12plt050b</t>
  </si>
  <si>
    <t xml:space="preserve">Ud</t>
  </si>
  <si>
    <t xml:space="preserve">Parafuso auto-roscante Rigidur 30 "PLACO", com cabeça de trombeta, de 30 mm de comprimento.</t>
  </si>
  <si>
    <t xml:space="preserve">mo053</t>
  </si>
  <si>
    <t xml:space="preserve">h</t>
  </si>
  <si>
    <t xml:space="preserve">Oficial de 1ª montador de pré-fabricados interiores.</t>
  </si>
  <si>
    <t xml:space="preserve">mo100</t>
  </si>
  <si>
    <t xml:space="preserve">h</t>
  </si>
  <si>
    <t xml:space="preserve">Ajudante de montador de pré-fabricados interiores.</t>
  </si>
  <si>
    <t xml:space="preserve">%</t>
  </si>
  <si>
    <t xml:space="preserve">Custos directos complementares</t>
  </si>
  <si>
    <t xml:space="preserve">Custo de manutenção decenal: 395,77$ nos primeiros 10 anos.</t>
  </si>
  <si>
    <t xml:space="preserve">Total:</t>
  </si>
  <si>
    <t xml:space="preserve">Referência e título da norma</t>
  </si>
  <si>
    <r>
      <rPr>
        <sz val="8.25"/>
        <color rgb="FF000000"/>
        <rFont val="Arial"/>
        <family val="2"/>
      </rPr>
      <t xml:space="preserve">Aplicabilidade</t>
    </r>
    <r>
      <rPr>
        <sz val="8.25"/>
        <color rgb="FF000000"/>
        <rFont val="Arial"/>
        <family val="2"/>
      </rPr>
      <t xml:space="preserve">(a)</t>
    </r>
  </si>
  <si>
    <r>
      <rPr>
        <sz val="8.25"/>
        <color rgb="FF000000"/>
        <rFont val="Arial"/>
        <family val="2"/>
      </rPr>
      <t xml:space="preserve">Obrigatoriedade</t>
    </r>
    <r>
      <rPr>
        <sz val="8.25"/>
        <color rgb="FF000000"/>
        <rFont val="Arial"/>
        <family val="2"/>
      </rPr>
      <t xml:space="preserve">(b)</t>
    </r>
  </si>
  <si>
    <r>
      <rPr>
        <sz val="8.25"/>
        <color rgb="FF000000"/>
        <rFont val="Arial"/>
        <family val="2"/>
      </rPr>
      <t xml:space="preserve">Sistema</t>
    </r>
    <r>
      <rPr>
        <sz val="8.25"/>
        <color rgb="FF000000"/>
        <rFont val="Arial"/>
        <family val="2"/>
      </rPr>
      <t xml:space="preserve">(c)</t>
    </r>
  </si>
  <si>
    <t xml:space="preserve">EN  13162:2012+A1:2015</t>
  </si>
  <si>
    <t xml:space="preserve">1/3/4</t>
  </si>
  <si>
    <t xml:space="preserve">Produtos  de  isolamento  térmico  para  aplicação em  edifícios  —  Produtos  manufaturados  de  lã mineral  (MW)  —  Especificação</t>
  </si>
  <si>
    <r>
      <rPr>
        <sz val="8.25"/>
        <color rgb="FF000000"/>
        <rFont val="Arial"/>
        <family val="2"/>
      </rPr>
      <t xml:space="preserve">(a)</t>
    </r>
    <r>
      <rPr>
        <sz val="8.25"/>
        <color rgb="FF000000"/>
        <rFont val="Arial"/>
        <family val="2"/>
      </rPr>
      <t xml:space="preserve"> </t>
    </r>
    <r>
      <rPr>
        <sz val="8.25"/>
        <color rgb="FF000000"/>
        <rFont val="Arial"/>
        <family val="2"/>
      </rPr>
      <t xml:space="preserve">Data de entrada em aplicação da norma harmonizada</t>
    </r>
  </si>
  <si>
    <r>
      <rPr>
        <sz val="8.25"/>
        <color rgb="FF000000"/>
        <rFont val="Arial"/>
        <family val="2"/>
      </rPr>
      <t xml:space="preserve">(b)</t>
    </r>
    <r>
      <rPr>
        <sz val="8.25"/>
        <color rgb="FF000000"/>
        <rFont val="Arial"/>
        <family val="2"/>
      </rPr>
      <t xml:space="preserve"> </t>
    </r>
    <r>
      <rPr>
        <sz val="8.25"/>
        <color rgb="FF000000"/>
        <rFont val="Arial"/>
        <family val="2"/>
      </rPr>
      <t xml:space="preserve">Data final do período de coexistência</t>
    </r>
  </si>
  <si>
    <r>
      <rPr>
        <sz val="8.25"/>
        <color rgb="FF000000"/>
        <rFont val="Arial"/>
        <family val="2"/>
      </rPr>
      <t xml:space="preserve">(c)</t>
    </r>
    <r>
      <rPr>
        <sz val="8.25"/>
        <color rgb="FF000000"/>
        <rFont val="Arial"/>
        <family val="2"/>
      </rPr>
      <t xml:space="preserve"> </t>
    </r>
    <r>
      <rPr>
        <sz val="8.25"/>
        <color rgb="FF000000"/>
        <rFont val="Arial"/>
        <family val="2"/>
      </rPr>
      <t xml:space="preserve">Sistema de avaliação e verificação da regularidade do desempenho</t>
    </r>
  </si>
</sst>
</file>

<file path=xl/styles.xml><?xml version="1.0" encoding="utf-8"?>
<styleSheet xmlns="http://schemas.openxmlformats.org/spreadsheetml/2006/main">
  <numFmts count="2">
    <numFmt numFmtId="200" formatCode="0.000"/>
    <numFmt numFmtId="201" formatCode="0.00"/>
  </numFmts>
  <fonts count="2">
    <font>
      <sz val="8.25"/>
      <color rgb="FF000000"/>
      <name val="Arial"/>
      <family val="2"/>
    </font>
    <font>
      <b/>
      <sz val="8.25"/>
      <color rgb="FF000000"/>
      <name val="Arial"/>
      <family val="2"/>
    </font>
  </fonts>
  <fills count="2">
    <fill>
      <patternFill patternType="none"/>
    </fill>
    <fill>
      <patternFill patternType="gray125"/>
    </fill>
  </fills>
  <borders count="8">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cellStyleXfs>
  <cellXfs count="34">
    <xf numFmtId="0" fontId="0" fillId="0" borderId="0" xfId="0" applyFont="1" applyAlignment="1">
      <alignment horizontal="left" vertical="center" wrapText="0"/>
    </xf>
    <xf numFmtId="0" fontId="0" fillId="0" borderId="0" xfId="0" applyFont="1"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center" vertical="top" wrapText="1"/>
    </xf>
    <xf numFmtId="0" fontId="0" fillId="0" borderId="0" xfId="0" applyFont="1" applyAlignment="1">
      <alignment horizontal="justify" vertical="top" wrapText="1"/>
    </xf>
    <xf numFmtId="0" fontId="0" fillId="0" borderId="1" xfId="0" applyFont="1" applyAlignment="1">
      <alignment horizontal="left" vertical="top" wrapText="1"/>
    </xf>
    <xf numFmtId="0" fontId="0" fillId="0" borderId="1" xfId="0" applyFont="1" applyAlignment="1">
      <alignment horizontal="center" vertical="bottom" wrapText="1"/>
    </xf>
    <xf numFmtId="0" fontId="0" fillId="0" borderId="2" xfId="0" applyFont="1" applyAlignment="1">
      <alignment horizontal="left" vertical="top" wrapText="1"/>
    </xf>
    <xf numFmtId="0" fontId="0" fillId="0" borderId="0" xfId="0" applyFont="1" applyAlignment="1">
      <alignment horizontal="center" vertical="top" wrapText="1"/>
    </xf>
    <xf numFmtId="0" fontId="0" fillId="0" borderId="2" xfId="0" applyFont="1" applyAlignment="1">
      <alignment horizontal="center" vertical="top" wrapText="1"/>
    </xf>
    <xf numFmtId="200" fontId="0" fillId="0" borderId="0" xfId="0" applyFont="1" applyAlignment="1">
      <alignment horizontal="right" vertical="top" wrapText="1"/>
    </xf>
    <xf numFmtId="200" fontId="0" fillId="0" borderId="2" xfId="0" applyFont="1" applyAlignment="1">
      <alignment horizontal="right" vertical="top" wrapText="1"/>
    </xf>
    <xf numFmtId="201" fontId="0" fillId="0" borderId="0" xfId="0" applyFont="1" applyAlignment="1">
      <alignment horizontal="right" vertical="top" wrapText="1"/>
    </xf>
    <xf numFmtId="201" fontId="0" fillId="0" borderId="2" xfId="0" applyFont="1" applyAlignment="1">
      <alignment horizontal="right" vertical="top" wrapText="1"/>
    </xf>
    <xf numFmtId="0" fontId="0" fillId="0" borderId="3" xfId="0" applyFont="1" applyAlignment="1">
      <alignment horizontal="left" vertical="top" wrapText="1"/>
    </xf>
    <xf numFmtId="0" fontId="0" fillId="0" borderId="3" xfId="0" applyFont="1" applyAlignment="1">
      <alignment horizontal="center" vertical="top" wrapText="1"/>
    </xf>
    <xf numFmtId="200" fontId="0" fillId="0" borderId="3" xfId="0" applyFont="1" applyAlignment="1">
      <alignment horizontal="right" vertical="top" wrapText="1"/>
    </xf>
    <xf numFmtId="201" fontId="0" fillId="0" borderId="3" xfId="0" applyFont="1" applyAlignment="1">
      <alignment horizontal="right" vertical="top" wrapText="1"/>
    </xf>
    <xf numFmtId="0" fontId="0" fillId="0" borderId="4" xfId="0" applyFont="1" applyAlignment="1">
      <alignment horizontal="center" vertical="top" wrapText="1"/>
    </xf>
    <xf numFmtId="0" fontId="0" fillId="0" borderId="4" xfId="0" applyFont="1" applyAlignment="1">
      <alignment horizontal="left" vertical="top" wrapText="1"/>
    </xf>
    <xf numFmtId="200" fontId="0" fillId="0" borderId="4" xfId="0" applyFont="1" applyAlignment="1">
      <alignment horizontal="right" vertical="top" wrapText="1"/>
    </xf>
    <xf numFmtId="201" fontId="0" fillId="0" borderId="4" xfId="0" applyFont="1" applyAlignment="1">
      <alignment horizontal="right" vertical="top" wrapText="1"/>
    </xf>
    <xf numFmtId="0" fontId="0" fillId="0" borderId="1" xfId="0" applyFont="1" applyAlignment="1">
      <alignment horizontal="center" vertical="top" wrapText="1"/>
    </xf>
    <xf numFmtId="200" fontId="0" fillId="0" borderId="1" xfId="0" applyFont="1" applyAlignment="1">
      <alignment horizontal="right" vertical="top" wrapText="1"/>
    </xf>
    <xf numFmtId="201" fontId="0" fillId="0" borderId="1" xfId="0" applyFont="1" applyAlignment="1">
      <alignment horizontal="right" vertical="top" wrapText="1"/>
    </xf>
    <xf numFmtId="0" fontId="0" fillId="0" borderId="5" xfId="0" applyFont="1" applyAlignment="1">
      <alignment horizontal="left" vertical="top" wrapText="1"/>
    </xf>
    <xf numFmtId="0" fontId="0" fillId="0" borderId="6" xfId="0" applyFont="1" applyAlignment="1">
      <alignment horizontal="left" vertical="top" wrapText="1"/>
    </xf>
    <xf numFmtId="0" fontId="0" fillId="0" borderId="7" xfId="0" applyFont="1" applyAlignment="1">
      <alignment horizontal="center" vertical="center" wrapText="1"/>
    </xf>
    <xf numFmtId="201" fontId="0" fillId="0" borderId="7" xfId="0" applyFont="1" applyAlignment="1">
      <alignment horizontal="right" vertical="top" wrapText="1"/>
    </xf>
    <xf numFmtId="0" fontId="0" fillId="0" borderId="1" xfId="0" applyFont="1" applyAlignment="1">
      <alignment horizontal="center" vertical="center" wrapText="1"/>
    </xf>
    <xf numFmtId="0" fontId="0" fillId="0" borderId="2" xfId="0" applyFont="1" applyAlignment="1">
      <alignment horizontal="left" vertical="center" wrapText="1"/>
    </xf>
    <xf numFmtId="0" fontId="0" fillId="0" borderId="2" xfId="0" applyFont="1" applyAlignment="1">
      <alignment horizontal="center" vertical="center" wrapText="1"/>
    </xf>
    <xf numFmtId="0" fontId="0" fillId="0" borderId="4" xfId="0" applyFont="1" applyAlignment="1">
      <alignment horizontal="left" vertical="center" wrapText="1"/>
    </xf>
    <xf numFmtId="0" fontId="0" fillId="0" borderId="4" xfId="0" applyFont="1" applyAlignment="1">
      <alignment horizontal="center" vertical="center"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
    <Relationship Id="rId3" Type="http://schemas.openxmlformats.org/officeDocument/2006/relationships/styles" Target="styles.xml"/>
    <Relationship Id="rId1" Type="http://schemas.openxmlformats.org/officeDocument/2006/relationships/worksheet" Target="worksheets/sheet1.xml"/>
    <Relationship Id="rId4"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dimension ref="A1:E200"/>
  <sheetViews>
    <sheetView tabSelected="1" view="pageLayout" workbookViewId="0">
      <selection activeCell="A1" sqref="A1"/>
    </sheetView>
  </sheetViews>
  <sheetFormatPr baseColWidth="10" defaultRowHeight="15"/>
  <cols>
    <col min="1" max="1" width="7.99" customWidth="1"/>
    <col min="2" max="2" width="4.76" customWidth="1"/>
    <col min="3" max="3" width="1.53" customWidth="1"/>
    <col min="4" max="4" width="2.04" customWidth="1"/>
    <col min="5" max="5" width="73.78" customWidth="1"/>
    <col min="6" max="6" width="8.16" customWidth="1"/>
    <col min="7" max="7" width="5.61" customWidth="1"/>
    <col min="8" max="8" width="1.36" customWidth="1"/>
    <col min="9" max="9" width="12.58" customWidth="1"/>
    <col min="10" max="10" width="1.70" customWidth="1"/>
    <col min="11" max="11" width="9.01" customWidth="1"/>
  </cols>
  <sheetData>
    <row r="1" spans="1:1" ht="2.25" thickBot="1" customHeight="1">
      <c r="A1" s="1" t="s">
        <v>0</v>
      </c>
      <c r="B1" s="1"/>
      <c r="C1" s="1"/>
      <c r="D1" s="1"/>
      <c r="E1" s="1"/>
      <c r="F1" s="1"/>
      <c r="G1" s="1"/>
      <c r="H1" s="1"/>
      <c r="I1" s="1"/>
      <c r="J1" s="1"/>
      <c r="K1" s="1"/>
    </row>
    <row r="3" spans="1:11" ht="13.50" thickBot="1" customHeight="1">
      <c r="A3" s="2" t="s">
        <v>1</v>
      </c>
      <c r="B3" s="3" t="s">
        <v>2</v>
      </c>
      <c r="C3" s="3"/>
      <c r="D3" s="2" t="s">
        <v>3</v>
      </c>
      <c r="E3" s="2"/>
      <c r="F3" s="2"/>
      <c r="G3" s="2"/>
      <c r="H3" s="2"/>
      <c r="I3" s="2"/>
      <c r="J3" s="2"/>
      <c r="K3" s="2"/>
    </row>
    <row r="5" spans="1:11" ht="66.00" thickBot="1" customHeight="1">
      <c r="A5" s="5" t="s">
        <v>4</v>
      </c>
      <c r="B5" s="5"/>
      <c r="C5" s="5"/>
      <c r="D5" s="5"/>
      <c r="E5" s="5"/>
      <c r="F5" s="5"/>
      <c r="G5" s="5"/>
      <c r="H5" s="5"/>
      <c r="I5" s="5"/>
      <c r="J5" s="5"/>
      <c r="K5" s="5"/>
    </row>
    <row r="8" spans="1:11" ht="13.50" thickBot="1" customHeight="1">
      <c r="A8" s="6" t="s">
        <v>5</v>
      </c>
      <c r="B8" s="6"/>
      <c r="C8" s="6" t="s">
        <v>6</v>
      </c>
      <c r="D8" s="6"/>
      <c r="E8" s="6" t="s">
        <v>7</v>
      </c>
      <c r="F8" s="6"/>
      <c r="G8" s="6" t="s">
        <v>8</v>
      </c>
      <c r="H8" s="6"/>
      <c r="I8" s="6" t="s">
        <v>9</v>
      </c>
      <c r="J8" s="6" t="s">
        <v>10</v>
      </c>
      <c r="K8" s="6"/>
    </row>
    <row r="9" spans="1:11" ht="13.50" thickBot="1" customHeight="1">
      <c r="A9" s="7" t="s">
        <v>11</v>
      </c>
      <c r="B9" s="7"/>
      <c r="C9" s="9" t="s">
        <v>12</v>
      </c>
      <c r="D9" s="9"/>
      <c r="E9" s="7" t="s">
        <v>13</v>
      </c>
      <c r="F9" s="7"/>
      <c r="G9" s="11">
        <v>1.1</v>
      </c>
      <c r="H9" s="11"/>
      <c r="I9" s="13">
        <v>49.02</v>
      </c>
      <c r="J9" s="13">
        <f ca="1">ROUND(INDIRECT(ADDRESS(ROW()+(0), COLUMN()+(-3), 1))*INDIRECT(ADDRESS(ROW()+(0), COLUMN()+(-1), 1)), 2)</f>
        <v>53.92</v>
      </c>
      <c r="K9" s="13"/>
    </row>
    <row r="10" spans="1:11" ht="34.50" thickBot="1" customHeight="1">
      <c r="A10" s="14" t="s">
        <v>14</v>
      </c>
      <c r="B10" s="14"/>
      <c r="C10" s="15" t="s">
        <v>15</v>
      </c>
      <c r="D10" s="15"/>
      <c r="E10" s="14" t="s">
        <v>16</v>
      </c>
      <c r="F10" s="14"/>
      <c r="G10" s="16">
        <v>1.1</v>
      </c>
      <c r="H10" s="16"/>
      <c r="I10" s="17">
        <v>79.6</v>
      </c>
      <c r="J10" s="17">
        <f ca="1">ROUND(INDIRECT(ADDRESS(ROW()+(0), COLUMN()+(-3), 1))*INDIRECT(ADDRESS(ROW()+(0), COLUMN()+(-1), 1)), 2)</f>
        <v>87.56</v>
      </c>
      <c r="K10" s="17"/>
    </row>
    <row r="11" spans="1:11" ht="55.50" thickBot="1" customHeight="1">
      <c r="A11" s="14" t="s">
        <v>17</v>
      </c>
      <c r="B11" s="14"/>
      <c r="C11" s="15" t="s">
        <v>18</v>
      </c>
      <c r="D11" s="15"/>
      <c r="E11" s="14" t="s">
        <v>19</v>
      </c>
      <c r="F11" s="14"/>
      <c r="G11" s="16">
        <v>1.5</v>
      </c>
      <c r="H11" s="16"/>
      <c r="I11" s="17">
        <v>1660.95</v>
      </c>
      <c r="J11" s="17">
        <f ca="1">ROUND(INDIRECT(ADDRESS(ROW()+(0), COLUMN()+(-3), 1))*INDIRECT(ADDRESS(ROW()+(0), COLUMN()+(-1), 1)), 2)</f>
        <v>2491.43</v>
      </c>
      <c r="K11" s="17"/>
    </row>
    <row r="12" spans="1:11" ht="34.50" thickBot="1" customHeight="1">
      <c r="A12" s="14" t="s">
        <v>20</v>
      </c>
      <c r="B12" s="14"/>
      <c r="C12" s="15" t="s">
        <v>21</v>
      </c>
      <c r="D12" s="15"/>
      <c r="E12" s="14" t="s">
        <v>22</v>
      </c>
      <c r="F12" s="14"/>
      <c r="G12" s="16">
        <v>1.05</v>
      </c>
      <c r="H12" s="16"/>
      <c r="I12" s="17">
        <v>4336.37</v>
      </c>
      <c r="J12" s="17">
        <f ca="1">ROUND(INDIRECT(ADDRESS(ROW()+(0), COLUMN()+(-3), 1))*INDIRECT(ADDRESS(ROW()+(0), COLUMN()+(-1), 1)), 2)</f>
        <v>4553.19</v>
      </c>
      <c r="K12" s="17"/>
    </row>
    <row r="13" spans="1:11" ht="13.50" thickBot="1" customHeight="1">
      <c r="A13" s="14" t="s">
        <v>23</v>
      </c>
      <c r="B13" s="14"/>
      <c r="C13" s="15" t="s">
        <v>24</v>
      </c>
      <c r="D13" s="15"/>
      <c r="E13" s="14" t="s">
        <v>25</v>
      </c>
      <c r="F13" s="14"/>
      <c r="G13" s="16">
        <v>0.04</v>
      </c>
      <c r="H13" s="16"/>
      <c r="I13" s="17">
        <v>2086.49</v>
      </c>
      <c r="J13" s="17">
        <f ca="1">ROUND(INDIRECT(ADDRESS(ROW()+(0), COLUMN()+(-3), 1))*INDIRECT(ADDRESS(ROW()+(0), COLUMN()+(-1), 1)), 2)</f>
        <v>83.46</v>
      </c>
      <c r="K13" s="17"/>
    </row>
    <row r="14" spans="1:11" ht="13.50" thickBot="1" customHeight="1">
      <c r="A14" s="14" t="s">
        <v>26</v>
      </c>
      <c r="B14" s="14"/>
      <c r="C14" s="15" t="s">
        <v>27</v>
      </c>
      <c r="D14" s="15"/>
      <c r="E14" s="14" t="s">
        <v>28</v>
      </c>
      <c r="F14" s="14"/>
      <c r="G14" s="16">
        <v>12</v>
      </c>
      <c r="H14" s="16"/>
      <c r="I14" s="17">
        <v>3.75</v>
      </c>
      <c r="J14" s="17">
        <f ca="1">ROUND(INDIRECT(ADDRESS(ROW()+(0), COLUMN()+(-3), 1))*INDIRECT(ADDRESS(ROW()+(0), COLUMN()+(-1), 1)), 2)</f>
        <v>45</v>
      </c>
      <c r="K14" s="17"/>
    </row>
    <row r="15" spans="1:11" ht="13.50" thickBot="1" customHeight="1">
      <c r="A15" s="14" t="s">
        <v>29</v>
      </c>
      <c r="B15" s="14"/>
      <c r="C15" s="15" t="s">
        <v>30</v>
      </c>
      <c r="D15" s="15"/>
      <c r="E15" s="14" t="s">
        <v>31</v>
      </c>
      <c r="F15" s="14"/>
      <c r="G15" s="16">
        <v>0.408</v>
      </c>
      <c r="H15" s="16"/>
      <c r="I15" s="17">
        <v>672.75</v>
      </c>
      <c r="J15" s="17">
        <f ca="1">ROUND(INDIRECT(ADDRESS(ROW()+(0), COLUMN()+(-3), 1))*INDIRECT(ADDRESS(ROW()+(0), COLUMN()+(-1), 1)), 2)</f>
        <v>274.48</v>
      </c>
      <c r="K15" s="17"/>
    </row>
    <row r="16" spans="1:11" ht="13.50" thickBot="1" customHeight="1">
      <c r="A16" s="14" t="s">
        <v>32</v>
      </c>
      <c r="B16" s="14"/>
      <c r="C16" s="18" t="s">
        <v>33</v>
      </c>
      <c r="D16" s="18"/>
      <c r="E16" s="19" t="s">
        <v>34</v>
      </c>
      <c r="F16" s="19"/>
      <c r="G16" s="20">
        <v>0.408</v>
      </c>
      <c r="H16" s="20"/>
      <c r="I16" s="21">
        <v>419.67</v>
      </c>
      <c r="J16" s="21">
        <f ca="1">ROUND(INDIRECT(ADDRESS(ROW()+(0), COLUMN()+(-3), 1))*INDIRECT(ADDRESS(ROW()+(0), COLUMN()+(-1), 1)), 2)</f>
        <v>171.23</v>
      </c>
      <c r="K16" s="21"/>
    </row>
    <row r="17" spans="1:11" ht="13.50" thickBot="1" customHeight="1">
      <c r="A17" s="19"/>
      <c r="B17" s="19"/>
      <c r="C17" s="22" t="s">
        <v>35</v>
      </c>
      <c r="D17" s="22"/>
      <c r="E17" s="5" t="s">
        <v>36</v>
      </c>
      <c r="F17" s="5"/>
      <c r="G17" s="23">
        <v>2</v>
      </c>
      <c r="H17" s="23"/>
      <c r="I17" s="24">
        <f ca="1">ROUND(SUM(INDIRECT(ADDRESS(ROW()+(-1), COLUMN()+(1), 1)),INDIRECT(ADDRESS(ROW()+(-2), COLUMN()+(1), 1)),INDIRECT(ADDRESS(ROW()+(-3), COLUMN()+(1), 1)),INDIRECT(ADDRESS(ROW()+(-4), COLUMN()+(1), 1)),INDIRECT(ADDRESS(ROW()+(-5), COLUMN()+(1), 1)),INDIRECT(ADDRESS(ROW()+(-6), COLUMN()+(1), 1)),INDIRECT(ADDRESS(ROW()+(-7), COLUMN()+(1), 1)),INDIRECT(ADDRESS(ROW()+(-8), COLUMN()+(1), 1))), 2)</f>
        <v>7760.27</v>
      </c>
      <c r="J17" s="24">
        <f ca="1">ROUND(INDIRECT(ADDRESS(ROW()+(0), COLUMN()+(-3), 1))*INDIRECT(ADDRESS(ROW()+(0), COLUMN()+(-1), 1))/100, 2)</f>
        <v>155.21</v>
      </c>
      <c r="K17" s="24"/>
    </row>
    <row r="18" spans="1:11" ht="13.50" thickBot="1" customHeight="1">
      <c r="A18" s="25" t="s">
        <v>37</v>
      </c>
      <c r="B18" s="25"/>
      <c r="C18" s="26"/>
      <c r="D18" s="26"/>
      <c r="E18" s="26"/>
      <c r="F18" s="26"/>
      <c r="G18" s="27"/>
      <c r="H18" s="27"/>
      <c r="I18" s="25" t="s">
        <v>38</v>
      </c>
      <c r="J18" s="28">
        <f ca="1">ROUND(SUM(INDIRECT(ADDRESS(ROW()+(-1), COLUMN()+(0), 1)),INDIRECT(ADDRESS(ROW()+(-2), COLUMN()+(0), 1)),INDIRECT(ADDRESS(ROW()+(-3), COLUMN()+(0), 1)),INDIRECT(ADDRESS(ROW()+(-4), COLUMN()+(0), 1)),INDIRECT(ADDRESS(ROW()+(-5), COLUMN()+(0), 1)),INDIRECT(ADDRESS(ROW()+(-6), COLUMN()+(0), 1)),INDIRECT(ADDRESS(ROW()+(-7), COLUMN()+(0), 1)),INDIRECT(ADDRESS(ROW()+(-8), COLUMN()+(0), 1)),INDIRECT(ADDRESS(ROW()+(-9), COLUMN()+(0), 1))), 2)</f>
        <v>7915.48</v>
      </c>
      <c r="K18" s="28"/>
    </row>
    <row r="21" spans="1:11" ht="13.50" thickBot="1" customHeight="1">
      <c r="A21" s="29" t="s">
        <v>39</v>
      </c>
      <c r="B21" s="29"/>
      <c r="C21" s="29"/>
      <c r="D21" s="29"/>
      <c r="E21" s="29"/>
      <c r="F21" s="29" t="s">
        <v>40</v>
      </c>
      <c r="G21" s="29"/>
      <c r="H21" s="29" t="s">
        <v>41</v>
      </c>
      <c r="I21" s="29"/>
      <c r="J21" s="29"/>
      <c r="K21" s="29" t="s">
        <v>42</v>
      </c>
    </row>
    <row r="22" spans="1:11" ht="13.50" thickBot="1" customHeight="1">
      <c r="A22" s="30" t="s">
        <v>43</v>
      </c>
      <c r="B22" s="30"/>
      <c r="C22" s="30"/>
      <c r="D22" s="30"/>
      <c r="E22" s="30"/>
      <c r="F22" s="31">
        <v>1.07202e+06</v>
      </c>
      <c r="G22" s="31"/>
      <c r="H22" s="31">
        <v>1.07202e+06</v>
      </c>
      <c r="I22" s="31"/>
      <c r="J22" s="31"/>
      <c r="K22" s="31" t="s">
        <v>44</v>
      </c>
    </row>
    <row r="23" spans="1:11" ht="24.00" thickBot="1" customHeight="1">
      <c r="A23" s="32" t="s">
        <v>45</v>
      </c>
      <c r="B23" s="32"/>
      <c r="C23" s="32"/>
      <c r="D23" s="32"/>
      <c r="E23" s="32"/>
      <c r="F23" s="33"/>
      <c r="G23" s="33"/>
      <c r="H23" s="33"/>
      <c r="I23" s="33"/>
      <c r="J23" s="33"/>
      <c r="K23" s="33"/>
    </row>
    <row r="26" spans="1:1" ht="33.75" thickBot="1" customHeight="1">
      <c r="A26" s="1" t="s">
        <v>46</v>
      </c>
      <c r="B26" s="1"/>
      <c r="C26" s="1"/>
      <c r="D26" s="1"/>
      <c r="E26" s="1"/>
      <c r="F26" s="1"/>
      <c r="G26" s="1"/>
      <c r="H26" s="1"/>
      <c r="I26" s="1"/>
      <c r="J26" s="1"/>
      <c r="K26" s="1"/>
    </row>
    <row r="27" spans="1:1" ht="33.75" thickBot="1" customHeight="1">
      <c r="A27" s="1" t="s">
        <v>47</v>
      </c>
      <c r="B27" s="1"/>
      <c r="C27" s="1"/>
      <c r="D27" s="1"/>
      <c r="E27" s="1"/>
      <c r="F27" s="1"/>
      <c r="G27" s="1"/>
      <c r="H27" s="1"/>
      <c r="I27" s="1"/>
      <c r="J27" s="1"/>
      <c r="K27" s="1"/>
    </row>
    <row r="28" spans="1:1" ht="33.75" thickBot="1" customHeight="1">
      <c r="A28" s="1" t="s">
        <v>48</v>
      </c>
      <c r="B28" s="1"/>
      <c r="C28" s="1"/>
      <c r="D28" s="1"/>
      <c r="E28" s="1"/>
      <c r="F28" s="1"/>
      <c r="G28" s="1"/>
      <c r="H28" s="1"/>
      <c r="I28" s="1"/>
      <c r="J28" s="1"/>
      <c r="K28" s="1"/>
    </row>
  </sheetData>
  <mergeCells count="68">
    <mergeCell ref="A1:K1"/>
    <mergeCell ref="B3:C3"/>
    <mergeCell ref="D3:K3"/>
    <mergeCell ref="A5:K5"/>
    <mergeCell ref="A8:B8"/>
    <mergeCell ref="C8:D8"/>
    <mergeCell ref="E8:F8"/>
    <mergeCell ref="G8:H8"/>
    <mergeCell ref="J8:K8"/>
    <mergeCell ref="A9:B9"/>
    <mergeCell ref="C9:D9"/>
    <mergeCell ref="E9:F9"/>
    <mergeCell ref="G9:H9"/>
    <mergeCell ref="J9:K9"/>
    <mergeCell ref="A10:B10"/>
    <mergeCell ref="C10:D10"/>
    <mergeCell ref="E10:F10"/>
    <mergeCell ref="G10:H10"/>
    <mergeCell ref="J10:K10"/>
    <mergeCell ref="A11:B11"/>
    <mergeCell ref="C11:D11"/>
    <mergeCell ref="E11:F11"/>
    <mergeCell ref="G11:H11"/>
    <mergeCell ref="J11:K11"/>
    <mergeCell ref="A12:B12"/>
    <mergeCell ref="C12:D12"/>
    <mergeCell ref="E12:F12"/>
    <mergeCell ref="G12:H12"/>
    <mergeCell ref="J12:K12"/>
    <mergeCell ref="A13:B13"/>
    <mergeCell ref="C13:D13"/>
    <mergeCell ref="E13:F13"/>
    <mergeCell ref="G13:H13"/>
    <mergeCell ref="J13:K13"/>
    <mergeCell ref="A14:B14"/>
    <mergeCell ref="C14:D14"/>
    <mergeCell ref="E14:F14"/>
    <mergeCell ref="G14:H14"/>
    <mergeCell ref="J14:K14"/>
    <mergeCell ref="A15:B15"/>
    <mergeCell ref="C15:D15"/>
    <mergeCell ref="E15:F15"/>
    <mergeCell ref="G15:H15"/>
    <mergeCell ref="J15:K15"/>
    <mergeCell ref="A16:B16"/>
    <mergeCell ref="C16:D16"/>
    <mergeCell ref="E16:F16"/>
    <mergeCell ref="G16:H16"/>
    <mergeCell ref="J16:K16"/>
    <mergeCell ref="A17:B17"/>
    <mergeCell ref="C17:D17"/>
    <mergeCell ref="E17:F17"/>
    <mergeCell ref="G17:H17"/>
    <mergeCell ref="J17:K17"/>
    <mergeCell ref="A18:F18"/>
    <mergeCell ref="G18:H18"/>
    <mergeCell ref="J18:K18"/>
    <mergeCell ref="A21:E21"/>
    <mergeCell ref="F21:G21"/>
    <mergeCell ref="H21:J21"/>
    <mergeCell ref="A22:E22"/>
    <mergeCell ref="F22:G23"/>
    <mergeCell ref="H22:J23"/>
    <mergeCell ref="K22:K23"/>
    <mergeCell ref="A23:E23"/>
    <mergeCell ref="A26:K26"/>
    <mergeCell ref="A27:K27"/>
    <mergeCell ref="A28:K28"/>
  </mergeCells>
  <pageMargins left="0.147638" right="0.147638" top="0.206693" bottom="0.206693" header="0.0" footer="0.0"/>
  <pageSetup paperSize="9" orientation="portrait"/>
  <rowBreaks count="0" manualBreakCount="0">
    </rowBreaks>
</worksheet>
</file>